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kmgroupse.sharepoint.com/sites/Intranet/Delade dokument/MONTERCATERING/2025/"/>
    </mc:Choice>
  </mc:AlternateContent>
  <xr:revisionPtr revIDLastSave="0" documentId="8_{A38A4122-57C3-4450-913E-DDDC9BCC70F8}" xr6:coauthVersionLast="47" xr6:coauthVersionMax="47" xr10:uidLastSave="{00000000-0000-0000-0000-000000000000}"/>
  <bookViews>
    <workbookView xWindow="-108" yWindow="-108" windowWidth="23256" windowHeight="12456" xr2:uid="{00000000-000D-0000-FFFF-FFFF00000000}"/>
  </bookViews>
  <sheets>
    <sheet name="Montercaterin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4" i="1" l="1"/>
  <c r="G57" i="1"/>
  <c r="G56" i="1"/>
  <c r="G55" i="1"/>
  <c r="G54" i="1"/>
  <c r="G80" i="1"/>
  <c r="G50" i="1"/>
  <c r="G130" i="1"/>
  <c r="G126" i="1"/>
  <c r="G125" i="1"/>
  <c r="G124" i="1"/>
  <c r="G99" i="1"/>
  <c r="G98" i="1"/>
  <c r="G116" i="1"/>
  <c r="G100" i="1"/>
  <c r="G75" i="1"/>
  <c r="G76" i="1"/>
  <c r="G77" i="1"/>
  <c r="G78" i="1"/>
  <c r="G79" i="1"/>
  <c r="G81" i="1"/>
  <c r="G82" i="1"/>
  <c r="G83" i="1"/>
  <c r="G84" i="1"/>
  <c r="G85" i="1"/>
  <c r="G86" i="1"/>
  <c r="G88" i="1"/>
  <c r="G89" i="1"/>
  <c r="G90" i="1"/>
  <c r="G91" i="1"/>
  <c r="G92" i="1"/>
  <c r="G93" i="1"/>
  <c r="G94" i="1"/>
  <c r="G96" i="1"/>
  <c r="G97" i="1"/>
  <c r="G101" i="1"/>
  <c r="G102" i="1"/>
  <c r="G103" i="1"/>
  <c r="G104" i="1"/>
  <c r="G105" i="1"/>
  <c r="G106" i="1"/>
  <c r="G107" i="1"/>
  <c r="G110" i="1"/>
  <c r="G111" i="1"/>
  <c r="G112" i="1"/>
  <c r="G113" i="1"/>
  <c r="G114" i="1"/>
  <c r="G115" i="1"/>
  <c r="G117" i="1"/>
  <c r="G61" i="1"/>
  <c r="G62" i="1"/>
  <c r="G51" i="1"/>
  <c r="G52" i="1"/>
  <c r="G53" i="1"/>
  <c r="G74" i="1"/>
  <c r="G122" i="1"/>
  <c r="G69" i="1"/>
  <c r="G63" i="1"/>
  <c r="G58" i="1" l="1"/>
  <c r="G120" i="1"/>
  <c r="G121" i="1"/>
  <c r="G123" i="1"/>
  <c r="G128" i="1"/>
  <c r="G129" i="1"/>
  <c r="G119" i="1"/>
  <c r="G68" i="1"/>
  <c r="G70" i="1"/>
  <c r="G71" i="1"/>
  <c r="G67" i="1"/>
  <c r="G59" i="1"/>
  <c r="G60" i="1"/>
  <c r="G134" i="1" l="1"/>
  <c r="G136" i="1" s="1"/>
  <c r="G133" i="1"/>
  <c r="G135" i="1" s="1"/>
  <c r="G137" i="1" l="1"/>
</calcChain>
</file>

<file path=xl/sharedStrings.xml><?xml version="1.0" encoding="utf-8"?>
<sst xmlns="http://schemas.openxmlformats.org/spreadsheetml/2006/main" count="188" uniqueCount="135">
  <si>
    <t>Mingel</t>
  </si>
  <si>
    <t>Alkohol på mässan</t>
  </si>
  <si>
    <t>KM Restauranger har utskänkningstillstånd för anläggningens restauranger, hallar och konferensavdelning. Det innebär att ni som utställare måste vända er till KM Restauranger om ni vill bjuda på alkohol i er monter.</t>
  </si>
  <si>
    <t>Produkter utanför vårt sortiment</t>
  </si>
  <si>
    <t>Önskar ni som utställare eller arrangör en produkt som inte finns i KM Restaurangers ordinarie sortiment så erbjuder vi möjligheten att beställa produkter som finns hos lagförda grossister, partihandlare eller systembolag i Sverige.</t>
  </si>
  <si>
    <t>Sponsring</t>
  </si>
  <si>
    <t>Vid sponsring gäller samma regler som ovan. För att följa de lagar och regler som finns kring alkohollagstiftningen måste vi från KM Restauranger köpa in även de produkter som utställaren eller arrangören har spons på och vi behöver ha direktkontakt med det företag som står för sponsringen.</t>
  </si>
  <si>
    <t>Betalningsvillkor</t>
  </si>
  <si>
    <t>MONTERCATERINGSSORTIMENT</t>
  </si>
  <si>
    <t>Mässa:</t>
  </si>
  <si>
    <t>Företagsnamn:</t>
  </si>
  <si>
    <t>Org nr:</t>
  </si>
  <si>
    <t>Adress:</t>
  </si>
  <si>
    <t>Kontaktperson på plats:</t>
  </si>
  <si>
    <t>Box:</t>
  </si>
  <si>
    <t>Datum</t>
  </si>
  <si>
    <t>Telefonnummer:</t>
  </si>
  <si>
    <t>Postnummer och ort:</t>
  </si>
  <si>
    <t>Sortiment</t>
  </si>
  <si>
    <t>Pris exklusive moms</t>
  </si>
  <si>
    <t>Lev. Tid</t>
  </si>
  <si>
    <t>Kall dryck</t>
  </si>
  <si>
    <t>Antal</t>
  </si>
  <si>
    <t>Pris</t>
  </si>
  <si>
    <t>Läsk, Coca Cola, back á 24 st 33 cl glasflaska</t>
  </si>
  <si>
    <t>Läsk, Coca Cola Zero, back á 24 st 33 cl glasflaska</t>
  </si>
  <si>
    <t>Läsk, Fanta, back á 24 st 33 cl glasflaska</t>
  </si>
  <si>
    <t>Läsk, Sprite, back á 24 st 33 cl glasflaska</t>
  </si>
  <si>
    <t>Varm dryck</t>
  </si>
  <si>
    <t>Räksallad</t>
  </si>
  <si>
    <t>Chevresallad</t>
  </si>
  <si>
    <t>Wrap, skagen</t>
  </si>
  <si>
    <t>1/2 wrap, kyckling</t>
  </si>
  <si>
    <t>1/2 wrap, skagen</t>
  </si>
  <si>
    <t>1/2 wrap vegetarisk</t>
  </si>
  <si>
    <t>Ostfralla</t>
  </si>
  <si>
    <t>Frukt och nyttig fika</t>
  </si>
  <si>
    <t>Fruktfat, 10 kg (beräknat för ca 60 personer)</t>
  </si>
  <si>
    <t>Fruktfat, 5 kg (beräknat för ca 30 personer)</t>
  </si>
  <si>
    <t>Fruktfat, 1 kg (beräknat för ca 6 personer)</t>
  </si>
  <si>
    <t>Rawboll</t>
  </si>
  <si>
    <t>Snacks</t>
  </si>
  <si>
    <t>Alkohol</t>
  </si>
  <si>
    <t>Ölback, Mariestad, 33 cl flaska á 24 flaskor</t>
  </si>
  <si>
    <t>Champagne, Moët &amp; Chandon, 75 cl flaska</t>
  </si>
  <si>
    <t>Husets vita vin, Trapiche Sauvignon Blanc, 75 cl flaska</t>
  </si>
  <si>
    <t>Husets röda vin, Trapiche Malbec, 75 cl flaska</t>
  </si>
  <si>
    <t>Husets rosé vin, Jacob´s Creek, 75 cl flaska</t>
  </si>
  <si>
    <t>Summa 12%</t>
  </si>
  <si>
    <t>Summa 25%</t>
  </si>
  <si>
    <t>Moms 12%</t>
  </si>
  <si>
    <t>Moms 25%</t>
  </si>
  <si>
    <t>Totalt</t>
  </si>
  <si>
    <t>Ölback Heineken, 33 cl flaska á 24 flaskor</t>
  </si>
  <si>
    <t>Loka, naturell, förp á 12 st 33 cl PET flaska</t>
  </si>
  <si>
    <t>Loka, citron, förp á 12 st 33 cl PET flaska</t>
  </si>
  <si>
    <t>Små chokladbitar i papper, Twix, 2,5 kg</t>
  </si>
  <si>
    <t>Kanelbulle</t>
  </si>
  <si>
    <t>Wienerbröd</t>
  </si>
  <si>
    <t>Rotfruktschips, 100 g</t>
  </si>
  <si>
    <t>Chips, 175 g påse</t>
  </si>
  <si>
    <t>Chevréboll på pumpernickelbröd med picklad ingefära</t>
  </si>
  <si>
    <t>Minimozzarella med cocktailtomat och basilikaolja</t>
  </si>
  <si>
    <t>Ölkorv</t>
  </si>
  <si>
    <t>Stilla vatten, Loka stilla, back á 12 st 50 cl PET flaska</t>
  </si>
  <si>
    <t>Ost- och kalkonfralla</t>
  </si>
  <si>
    <t>All mat som serveras eller beställs via catering på Kistamässan kommer från KM Restauranger.</t>
  </si>
  <si>
    <t xml:space="preserve">Som arrangör och utställare kan ni välja ur vårt sortiment eller tillsammans med oss skapa något som passar er och ert arrangemang hos oss. </t>
  </si>
  <si>
    <t>Vi levererar direkt till er monter och har glas av olika modeller för beställning, vid önskemål så tar vår serveringspersonal hand om era besökare.</t>
  </si>
  <si>
    <t>Kondisbitar</t>
  </si>
  <si>
    <t>Mat - minimum beställning 10 st/ sort</t>
  </si>
  <si>
    <t>Blandade småkakor, 500 g</t>
  </si>
  <si>
    <t>Alkoholfri öl, Heineken, back á 24 st 33 cl glasflaska</t>
  </si>
  <si>
    <t>Nötmix, 150 g</t>
  </si>
  <si>
    <t>Godisskål, 500 gram (försluten chokladgodis)</t>
  </si>
  <si>
    <t>Lunchbiljetter</t>
  </si>
  <si>
    <t>Alkoholfri mousserande vin, 75 cl glasflaska</t>
  </si>
  <si>
    <t>Fakturareferens:</t>
  </si>
  <si>
    <t>LEVERANSUPPGIFTER</t>
  </si>
  <si>
    <t>FAKTURAUPPGIFTER</t>
  </si>
  <si>
    <t>Energibar - Corny</t>
  </si>
  <si>
    <t>Små chokladbitar i papper, Snickers 2,5 kg</t>
  </si>
  <si>
    <t>Då detta medför extra tid för administration, utrymme, personal och hantering så tillkommer det en extra kostnad.</t>
  </si>
  <si>
    <t>Smoothie, frukt och bär</t>
  </si>
  <si>
    <t>Vitaminshot med citron, ingefära, mm.</t>
  </si>
  <si>
    <t xml:space="preserve">E-fakturaadress: </t>
  </si>
  <si>
    <t>Vi är flexibla och är gärna med och delar med oss av vår kunskap för att hitta något som passar era önskemål!</t>
  </si>
  <si>
    <t>Det är inte tillåtet att servera alkohol före kl 11.00 eller till personer under 18 år. Det är heller inte tillåtet att ta med sig egen alkohol.</t>
  </si>
  <si>
    <t>Monternummer:</t>
  </si>
  <si>
    <t>Juice, God Morgon apelsin, 1 L</t>
  </si>
  <si>
    <t>Juice, God Morgon äpple, 1 L</t>
  </si>
  <si>
    <t>Marinerade oliver, portion</t>
  </si>
  <si>
    <t>Små chokladbitar i papper, Dumle, 3 kg</t>
  </si>
  <si>
    <t>Små chokladbitar i papper, Geisha, 3 kg</t>
  </si>
  <si>
    <t>Hyra glas?</t>
  </si>
  <si>
    <t>Champagneglas, back, 49 st</t>
  </si>
  <si>
    <t>Ölglas, back, 36 st</t>
  </si>
  <si>
    <t>Vi debiterar 49 kr per saknat glas vid upphämtning.</t>
  </si>
  <si>
    <t>Vinglas, 22 cl, back, 36 st</t>
  </si>
  <si>
    <t>Observera att denna prislista endast gäller vid förbeställning. För beställning under pågående arrangemang erbjuder vi en begränsad meny.</t>
  </si>
  <si>
    <t>Önskar ni avsluta mässan med ett mingel vid er monter? Ni kan hyra dukar, porslin samt allt annat ni kan tänkas behöva till ert mingel. Vänligen kontakta oss för en offert.</t>
  </si>
  <si>
    <t>Beställd montercatering som avbokas senare än tre dagar före leveransdatum debiteras 50% av gällande listpris. Maskiner avbokas senast 1 vecka före leveransdatum.</t>
  </si>
  <si>
    <t>I menyn hittar ni vår traditionella sortiment, dock så har vi ett mycket större utbud än detta, därför ser vi gärna att ni kontaktar oss om ni har specifika önskemål eller vill få fler förslag och möjligheter.</t>
  </si>
  <si>
    <t>Då detta medför extra tid för administration, utrymme, personal och hantering så tillkommer en extra kostnad. Se separat blad för mer information.</t>
  </si>
  <si>
    <t>Husets mousserande vin, Cava Codorniu Ecologica, 75 cl flaska</t>
  </si>
  <si>
    <t>Har ni frågor eller vill göra en beställning så skriv till: konferens@kmcompany.se</t>
  </si>
  <si>
    <t>Ekologiskt kaffe i termos, 10 liter inkl. tillbehör för 50 enheter</t>
  </si>
  <si>
    <t>Ekologiskt te i termos, 10 liter inkl. tillbehör för 50 enheter</t>
  </si>
  <si>
    <t>Ekologiskt kaffe i termos, 5 liter inkl. tillbehör för 25 enheter</t>
  </si>
  <si>
    <t>Ekologiskt kaffe i termos, 1 liter inkl. tillbehör för 5 enheter</t>
  </si>
  <si>
    <t>Ekologiskt te i termos, 1 liter inkl. tillbehör för 5 enheter</t>
  </si>
  <si>
    <t>Wrap, kycklingcurryröra</t>
  </si>
  <si>
    <t>Wrap, kyckling Caesar</t>
  </si>
  <si>
    <t>Wrap, vegansk bönmix</t>
  </si>
  <si>
    <t>Caesarsallad med kyckling</t>
  </si>
  <si>
    <t>Mingel, minimum 15 st/ sort och dag</t>
  </si>
  <si>
    <t>Snittar med het tonfiskröra</t>
  </si>
  <si>
    <t>Marconamandlar, portion</t>
  </si>
  <si>
    <t>Kyckling Teriyaki på rostat bröd</t>
  </si>
  <si>
    <t>Melon, serranoskinka och ost på spett</t>
  </si>
  <si>
    <t>Ölback, Wisby Lager, 33 cl flaska á 24 flaskor</t>
  </si>
  <si>
    <t>Läsk, Coca Cola, back á 20 st 33 cl burk</t>
  </si>
  <si>
    <t>Läsk, Coca Cola Zero, back á 20 st 33 cl burk</t>
  </si>
  <si>
    <t>Läsk, Fanta, back á 20 st 33 cl burk</t>
  </si>
  <si>
    <t>Läsk, Sprite, back á 20 st 33 cl burk</t>
  </si>
  <si>
    <t>Brutna förpackningar tas ej emot i retur.</t>
  </si>
  <si>
    <t>Med tillbehör menas pappkoppar, mjölk, socker och omrörare.</t>
  </si>
  <si>
    <r>
      <t>MONTERCATERING PÅ KISTAMÄSSAN</t>
    </r>
    <r>
      <rPr>
        <b/>
        <sz val="16"/>
        <color theme="1"/>
        <rFont val="Times New Roman"/>
        <family val="1"/>
      </rPr>
      <t xml:space="preserve">                                                                               </t>
    </r>
  </si>
  <si>
    <r>
      <t>·</t>
    </r>
    <r>
      <rPr>
        <sz val="7"/>
        <color theme="1"/>
        <rFont val="Times New Roman"/>
        <family val="1"/>
      </rPr>
      <t xml:space="preserve">         </t>
    </r>
    <r>
      <rPr>
        <sz val="11"/>
        <color theme="1"/>
        <rFont val="Times New Roman"/>
        <family val="1"/>
      </rPr>
      <t>Alla priser är exklusive moms.</t>
    </r>
  </si>
  <si>
    <r>
      <t>·</t>
    </r>
    <r>
      <rPr>
        <sz val="7"/>
        <color theme="1"/>
        <rFont val="Times New Roman"/>
        <family val="1"/>
      </rPr>
      <t xml:space="preserve">         </t>
    </r>
    <r>
      <rPr>
        <sz val="11"/>
        <color theme="1"/>
        <rFont val="Times New Roman"/>
        <family val="1"/>
      </rPr>
      <t xml:space="preserve">Beställning skall vara oss skriftligt tillhanda senast </t>
    </r>
    <r>
      <rPr>
        <b/>
        <sz val="11"/>
        <color theme="1"/>
        <rFont val="Times New Roman"/>
        <family val="1"/>
      </rPr>
      <t>fem arbetsdagar</t>
    </r>
    <r>
      <rPr>
        <sz val="11"/>
        <color theme="1"/>
        <rFont val="Times New Roman"/>
        <family val="1"/>
      </rPr>
      <t xml:space="preserve"> innan evenemanget, därefter mot en </t>
    </r>
    <r>
      <rPr>
        <b/>
        <sz val="11"/>
        <color theme="1"/>
        <rFont val="Times New Roman"/>
        <family val="1"/>
      </rPr>
      <t xml:space="preserve">merkostnad på 25%. </t>
    </r>
  </si>
  <si>
    <r>
      <t>·</t>
    </r>
    <r>
      <rPr>
        <sz val="7"/>
        <color theme="1"/>
        <rFont val="Times New Roman"/>
        <family val="1"/>
      </rPr>
      <t xml:space="preserve">         </t>
    </r>
    <r>
      <rPr>
        <sz val="11"/>
        <color theme="1"/>
        <rFont val="Times New Roman"/>
        <family val="1"/>
      </rPr>
      <t xml:space="preserve">För beställningar understigande 1000 kr ex moms tillkommer en administrativ avgift om 100 kr vid fakturering. Möjlighet att betala på plats med kontant, swish eller kort finns under mässans öppettider. </t>
    </r>
  </si>
  <si>
    <r>
      <t>·</t>
    </r>
    <r>
      <rPr>
        <sz val="7"/>
        <color theme="1"/>
        <rFont val="Times New Roman"/>
        <family val="1"/>
      </rPr>
      <t xml:space="preserve">         </t>
    </r>
    <r>
      <rPr>
        <sz val="11"/>
        <color theme="1"/>
        <rFont val="Times New Roman"/>
        <family val="1"/>
      </rPr>
      <t>Vi reserverar oss för slutförsäljning och eventuella prisförändringar.</t>
    </r>
  </si>
  <si>
    <r>
      <t>·</t>
    </r>
    <r>
      <rPr>
        <sz val="7"/>
        <color theme="1"/>
        <rFont val="Times New Roman"/>
        <family val="1"/>
      </rPr>
      <t xml:space="preserve">         </t>
    </r>
    <r>
      <rPr>
        <sz val="11"/>
        <color theme="1"/>
        <rFont val="Times New Roman"/>
        <family val="1"/>
      </rPr>
      <t xml:space="preserve">Mat och kaffe debiteras efter beställt antal. </t>
    </r>
  </si>
  <si>
    <r>
      <t>·</t>
    </r>
    <r>
      <rPr>
        <sz val="7"/>
        <color theme="1"/>
        <rFont val="Times New Roman"/>
        <family val="1"/>
      </rPr>
      <t xml:space="preserve">         </t>
    </r>
    <r>
      <rPr>
        <sz val="11"/>
        <color theme="1"/>
        <rFont val="Times New Roman"/>
        <family val="1"/>
      </rPr>
      <t>Alkoholhaltig dryck som beställs från vårt ordinarie sortiment får returneras hela flaskor eller fat.</t>
    </r>
  </si>
  <si>
    <t>All snacks serveras i skålar.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</si>
</sst>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r&quot;"/>
  </numFmts>
  <fonts count="12" x14ac:knownFonts="1">
    <font>
      <sz val="11"/>
      <color theme="1"/>
      <name val="Calibri"/>
      <family val="2"/>
      <scheme val="minor"/>
    </font>
    <font>
      <sz val="11"/>
      <color theme="1"/>
      <name val="Times New Roman"/>
      <family val="1"/>
    </font>
    <font>
      <b/>
      <sz val="11"/>
      <color theme="1"/>
      <name val="Times New Roman"/>
      <family val="1"/>
    </font>
    <font>
      <b/>
      <sz val="14"/>
      <color theme="1"/>
      <name val="Times New Roman"/>
      <family val="1"/>
    </font>
    <font>
      <sz val="7"/>
      <color theme="1"/>
      <name val="Times New Roman"/>
      <family val="1"/>
    </font>
    <font>
      <u/>
      <sz val="11"/>
      <color theme="10"/>
      <name val="Calibri"/>
      <family val="2"/>
      <scheme val="minor"/>
    </font>
    <font>
      <sz val="11"/>
      <name val="Times New Roman"/>
      <family val="1"/>
    </font>
    <font>
      <i/>
      <sz val="11"/>
      <color rgb="FFFF0000"/>
      <name val="Times New Roman"/>
      <family val="1"/>
    </font>
    <font>
      <b/>
      <sz val="20"/>
      <color theme="1"/>
      <name val="Times New Roman"/>
      <family val="1"/>
    </font>
    <font>
      <b/>
      <sz val="16"/>
      <color theme="1"/>
      <name val="Times New Roman"/>
      <family val="1"/>
    </font>
    <font>
      <b/>
      <sz val="12"/>
      <color theme="1"/>
      <name val="Times New Roman"/>
      <family val="1"/>
    </font>
    <font>
      <u/>
      <sz val="11"/>
      <color theme="10"/>
      <name val="Times New Roman"/>
      <family val="1"/>
    </font>
  </fonts>
  <fills count="5">
    <fill>
      <patternFill patternType="none"/>
    </fill>
    <fill>
      <patternFill patternType="gray125"/>
    </fill>
    <fill>
      <patternFill patternType="solid">
        <fgColor rgb="FFFFFF00"/>
        <bgColor indexed="64"/>
      </patternFill>
    </fill>
    <fill>
      <patternFill patternType="solid">
        <fgColor rgb="FFFB2D2D"/>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s>
  <cellStyleXfs count="2">
    <xf numFmtId="0" fontId="0" fillId="0" borderId="0"/>
    <xf numFmtId="0" fontId="5" fillId="0" borderId="0" applyNumberFormat="0" applyFill="0" applyBorder="0" applyAlignment="0" applyProtection="0"/>
  </cellStyleXfs>
  <cellXfs count="64">
    <xf numFmtId="0" fontId="0" fillId="0" borderId="0" xfId="0"/>
    <xf numFmtId="0" fontId="1" fillId="0" borderId="0" xfId="0" applyFont="1"/>
    <xf numFmtId="0" fontId="1" fillId="0" borderId="1" xfId="0" applyFont="1" applyBorder="1"/>
    <xf numFmtId="0" fontId="1" fillId="0" borderId="2" xfId="0" applyFont="1" applyBorder="1"/>
    <xf numFmtId="0" fontId="3" fillId="0" borderId="0" xfId="0" applyFont="1"/>
    <xf numFmtId="49" fontId="1" fillId="0" borderId="1" xfId="0" applyNumberFormat="1" applyFont="1" applyBorder="1"/>
    <xf numFmtId="164" fontId="1" fillId="0" borderId="1" xfId="0" applyNumberFormat="1" applyFont="1" applyBorder="1"/>
    <xf numFmtId="0" fontId="2" fillId="0" borderId="5" xfId="0" applyFont="1" applyBorder="1"/>
    <xf numFmtId="0" fontId="2" fillId="0" borderId="7" xfId="0" applyFont="1" applyBorder="1"/>
    <xf numFmtId="0" fontId="1" fillId="0" borderId="10" xfId="0" applyFont="1" applyBorder="1"/>
    <xf numFmtId="0" fontId="1" fillId="0" borderId="3" xfId="0" applyFont="1" applyBorder="1"/>
    <xf numFmtId="0" fontId="1" fillId="0" borderId="4" xfId="0" applyFont="1" applyBorder="1"/>
    <xf numFmtId="0" fontId="1" fillId="0" borderId="5" xfId="0" applyFont="1" applyBorder="1"/>
    <xf numFmtId="0" fontId="1" fillId="0" borderId="6" xfId="0" applyFont="1" applyBorder="1"/>
    <xf numFmtId="0" fontId="2" fillId="3" borderId="11" xfId="0" applyFont="1" applyFill="1" applyBorder="1"/>
    <xf numFmtId="0" fontId="2" fillId="3" borderId="12" xfId="0" applyFont="1" applyFill="1" applyBorder="1"/>
    <xf numFmtId="0" fontId="1" fillId="0" borderId="14" xfId="0" applyFont="1" applyBorder="1"/>
    <xf numFmtId="0" fontId="2" fillId="2" borderId="11" xfId="0" applyFont="1" applyFill="1" applyBorder="1"/>
    <xf numFmtId="164" fontId="2" fillId="2" borderId="12" xfId="0" applyNumberFormat="1" applyFont="1" applyFill="1" applyBorder="1"/>
    <xf numFmtId="0" fontId="2" fillId="2" borderId="12" xfId="0" applyFont="1" applyFill="1" applyBorder="1"/>
    <xf numFmtId="0" fontId="2" fillId="2" borderId="13" xfId="0" applyFont="1" applyFill="1" applyBorder="1"/>
    <xf numFmtId="164" fontId="1" fillId="0" borderId="2" xfId="0" applyNumberFormat="1" applyFont="1" applyBorder="1"/>
    <xf numFmtId="49" fontId="2" fillId="2" borderId="11" xfId="0" applyNumberFormat="1" applyFont="1" applyFill="1" applyBorder="1"/>
    <xf numFmtId="0" fontId="1" fillId="0" borderId="15" xfId="0" applyFont="1" applyBorder="1"/>
    <xf numFmtId="0" fontId="2" fillId="3" borderId="16" xfId="0" applyFont="1" applyFill="1" applyBorder="1"/>
    <xf numFmtId="0" fontId="2" fillId="3" borderId="17" xfId="0" applyFont="1" applyFill="1" applyBorder="1"/>
    <xf numFmtId="0" fontId="2" fillId="0" borderId="0" xfId="0" applyFont="1"/>
    <xf numFmtId="0" fontId="2" fillId="3" borderId="18" xfId="0" applyFont="1" applyFill="1" applyBorder="1"/>
    <xf numFmtId="164" fontId="1" fillId="0" borderId="6" xfId="0" applyNumberFormat="1" applyFont="1" applyBorder="1"/>
    <xf numFmtId="0" fontId="1" fillId="0" borderId="8" xfId="0" applyFont="1" applyBorder="1"/>
    <xf numFmtId="164" fontId="1" fillId="0" borderId="9" xfId="0" applyNumberFormat="1" applyFont="1" applyBorder="1"/>
    <xf numFmtId="0" fontId="2" fillId="0" borderId="21" xfId="0" applyFont="1" applyBorder="1"/>
    <xf numFmtId="164" fontId="1" fillId="0" borderId="22" xfId="0" applyNumberFormat="1" applyFont="1" applyBorder="1"/>
    <xf numFmtId="49" fontId="1" fillId="0" borderId="20" xfId="0" applyNumberFormat="1" applyFont="1" applyBorder="1"/>
    <xf numFmtId="164" fontId="1" fillId="0" borderId="20" xfId="0" applyNumberFormat="1" applyFont="1" applyBorder="1"/>
    <xf numFmtId="0" fontId="1" fillId="0" borderId="20" xfId="0" applyFont="1" applyBorder="1"/>
    <xf numFmtId="0" fontId="1" fillId="3" borderId="18" xfId="0" applyFont="1" applyFill="1" applyBorder="1"/>
    <xf numFmtId="0" fontId="2" fillId="2" borderId="16" xfId="0" applyFont="1" applyFill="1" applyBorder="1"/>
    <xf numFmtId="0" fontId="6" fillId="0" borderId="2" xfId="0" applyFont="1" applyBorder="1"/>
    <xf numFmtId="0" fontId="6" fillId="0" borderId="1" xfId="0" applyFont="1" applyBorder="1"/>
    <xf numFmtId="164" fontId="2" fillId="2" borderId="24" xfId="0" applyNumberFormat="1" applyFont="1" applyFill="1" applyBorder="1"/>
    <xf numFmtId="49" fontId="7" fillId="0" borderId="2" xfId="0" applyNumberFormat="1" applyFont="1" applyBorder="1"/>
    <xf numFmtId="0" fontId="7" fillId="0" borderId="2" xfId="0" applyFont="1" applyBorder="1"/>
    <xf numFmtId="49" fontId="1" fillId="4" borderId="19" xfId="0" applyNumberFormat="1" applyFont="1" applyFill="1" applyBorder="1"/>
    <xf numFmtId="164" fontId="1" fillId="4" borderId="10" xfId="0" applyNumberFormat="1" applyFont="1" applyFill="1" applyBorder="1"/>
    <xf numFmtId="0" fontId="1" fillId="4" borderId="10" xfId="0" applyFont="1" applyFill="1" applyBorder="1"/>
    <xf numFmtId="0" fontId="1" fillId="0" borderId="19" xfId="0" applyFont="1" applyBorder="1"/>
    <xf numFmtId="0" fontId="2" fillId="3" borderId="23" xfId="0" applyFont="1" applyFill="1" applyBorder="1"/>
    <xf numFmtId="49" fontId="7" fillId="0" borderId="1" xfId="0" applyNumberFormat="1" applyFont="1" applyBorder="1"/>
    <xf numFmtId="164" fontId="1" fillId="0" borderId="8" xfId="0" applyNumberFormat="1" applyFont="1" applyBorder="1"/>
    <xf numFmtId="49" fontId="1" fillId="0" borderId="14" xfId="0" applyNumberFormat="1" applyFont="1" applyBorder="1"/>
    <xf numFmtId="164" fontId="1" fillId="0" borderId="14" xfId="0" applyNumberFormat="1" applyFont="1" applyBorder="1"/>
    <xf numFmtId="49" fontId="1" fillId="0" borderId="2" xfId="0" applyNumberFormat="1" applyFont="1" applyBorder="1"/>
    <xf numFmtId="0" fontId="2" fillId="2" borderId="18" xfId="0" applyFont="1" applyFill="1" applyBorder="1"/>
    <xf numFmtId="0" fontId="8" fillId="0" borderId="0" xfId="0" applyFont="1" applyAlignment="1">
      <alignment vertical="center"/>
    </xf>
    <xf numFmtId="0" fontId="1" fillId="0" borderId="0" xfId="0" applyFont="1" applyAlignment="1">
      <alignment vertical="center"/>
    </xf>
    <xf numFmtId="0" fontId="10" fillId="0" borderId="0" xfId="0" applyFont="1" applyAlignment="1">
      <alignment vertical="center"/>
    </xf>
    <xf numFmtId="0" fontId="1" fillId="0" borderId="0" xfId="0" applyFont="1" applyAlignment="1">
      <alignment horizontal="left" vertical="center" indent="5"/>
    </xf>
    <xf numFmtId="0" fontId="11" fillId="0" borderId="0" xfId="1" applyFont="1"/>
    <xf numFmtId="0" fontId="2" fillId="2" borderId="10" xfId="0" applyFont="1" applyFill="1" applyBorder="1"/>
    <xf numFmtId="0" fontId="2" fillId="2" borderId="25" xfId="0" applyFont="1" applyFill="1" applyBorder="1"/>
    <xf numFmtId="164" fontId="2" fillId="2" borderId="26" xfId="0" applyNumberFormat="1" applyFont="1" applyFill="1" applyBorder="1"/>
    <xf numFmtId="0" fontId="2" fillId="2" borderId="27" xfId="0" applyFont="1" applyFill="1" applyBorder="1"/>
    <xf numFmtId="0" fontId="2" fillId="2" borderId="28" xfId="0" applyFont="1" applyFill="1" applyBorder="1"/>
  </cellXfs>
  <cellStyles count="2">
    <cellStyle name="Hyperlänk" xfId="1" builtinId="8"/>
    <cellStyle name="Normal" xfId="0" builtinId="0"/>
  </cellStyles>
  <dxfs count="0"/>
  <tableStyles count="0" defaultTableStyle="TableStyleMedium2" defaultPivotStyle="PivotStyleLight16"/>
  <colors>
    <mruColors>
      <color rgb="FFFB2D2D"/>
      <color rgb="FFFF6161"/>
      <color rgb="FFE99C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ontercatering@kmgroup.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9"/>
  <sheetViews>
    <sheetView tabSelected="1" workbookViewId="0">
      <selection activeCell="B100" sqref="B100"/>
    </sheetView>
  </sheetViews>
  <sheetFormatPr defaultRowHeight="14.4" x14ac:dyDescent="0.3"/>
  <cols>
    <col min="1" max="1" width="53.21875" customWidth="1"/>
    <col min="2" max="2" width="44" customWidth="1"/>
    <col min="4" max="5" width="9.5546875" customWidth="1"/>
    <col min="6" max="6" width="9.21875" customWidth="1"/>
    <col min="7" max="7" width="12.44140625" customWidth="1"/>
  </cols>
  <sheetData>
    <row r="1" spans="1:2" ht="24.6" x14ac:dyDescent="0.3">
      <c r="A1" s="54" t="s">
        <v>127</v>
      </c>
      <c r="B1" s="1"/>
    </row>
    <row r="2" spans="1:2" ht="24.6" x14ac:dyDescent="0.3">
      <c r="A2" s="54"/>
      <c r="B2" s="1"/>
    </row>
    <row r="3" spans="1:2" x14ac:dyDescent="0.3">
      <c r="A3" s="55" t="s">
        <v>66</v>
      </c>
      <c r="B3" s="1"/>
    </row>
    <row r="4" spans="1:2" x14ac:dyDescent="0.3">
      <c r="A4" s="55" t="s">
        <v>67</v>
      </c>
      <c r="B4" s="1"/>
    </row>
    <row r="5" spans="1:2" x14ac:dyDescent="0.3">
      <c r="A5" s="55" t="s">
        <v>102</v>
      </c>
      <c r="B5" s="1"/>
    </row>
    <row r="6" spans="1:2" x14ac:dyDescent="0.3">
      <c r="A6" s="55" t="s">
        <v>86</v>
      </c>
      <c r="B6" s="1"/>
    </row>
    <row r="7" spans="1:2" x14ac:dyDescent="0.3">
      <c r="A7" s="55"/>
      <c r="B7" s="1"/>
    </row>
    <row r="8" spans="1:2" ht="15.6" x14ac:dyDescent="0.3">
      <c r="A8" s="56" t="s">
        <v>0</v>
      </c>
      <c r="B8" s="1"/>
    </row>
    <row r="9" spans="1:2" x14ac:dyDescent="0.3">
      <c r="A9" s="55" t="s">
        <v>100</v>
      </c>
      <c r="B9" s="1"/>
    </row>
    <row r="10" spans="1:2" x14ac:dyDescent="0.3">
      <c r="A10" s="55" t="s">
        <v>99</v>
      </c>
      <c r="B10" s="1"/>
    </row>
    <row r="11" spans="1:2" x14ac:dyDescent="0.3">
      <c r="A11" s="55"/>
      <c r="B11" s="1"/>
    </row>
    <row r="12" spans="1:2" ht="15.6" x14ac:dyDescent="0.3">
      <c r="A12" s="56" t="s">
        <v>1</v>
      </c>
      <c r="B12" s="1"/>
    </row>
    <row r="13" spans="1:2" x14ac:dyDescent="0.3">
      <c r="A13" s="55" t="s">
        <v>2</v>
      </c>
      <c r="B13" s="1"/>
    </row>
    <row r="14" spans="1:2" x14ac:dyDescent="0.3">
      <c r="A14" s="55" t="s">
        <v>68</v>
      </c>
      <c r="B14" s="1"/>
    </row>
    <row r="15" spans="1:2" x14ac:dyDescent="0.3">
      <c r="A15" s="55" t="s">
        <v>87</v>
      </c>
      <c r="B15" s="1"/>
    </row>
    <row r="16" spans="1:2" x14ac:dyDescent="0.3">
      <c r="A16" s="55"/>
      <c r="B16" s="1"/>
    </row>
    <row r="17" spans="1:2" ht="15.6" x14ac:dyDescent="0.3">
      <c r="A17" s="56" t="s">
        <v>3</v>
      </c>
      <c r="B17" s="1"/>
    </row>
    <row r="18" spans="1:2" x14ac:dyDescent="0.3">
      <c r="A18" s="55" t="s">
        <v>4</v>
      </c>
      <c r="B18" s="1"/>
    </row>
    <row r="19" spans="1:2" x14ac:dyDescent="0.3">
      <c r="A19" s="55" t="s">
        <v>82</v>
      </c>
      <c r="B19" s="1"/>
    </row>
    <row r="20" spans="1:2" x14ac:dyDescent="0.3">
      <c r="A20" s="55"/>
      <c r="B20" s="1"/>
    </row>
    <row r="21" spans="1:2" ht="15.6" x14ac:dyDescent="0.3">
      <c r="A21" s="56" t="s">
        <v>5</v>
      </c>
      <c r="B21" s="1"/>
    </row>
    <row r="22" spans="1:2" x14ac:dyDescent="0.3">
      <c r="A22" s="55" t="s">
        <v>6</v>
      </c>
      <c r="B22" s="1"/>
    </row>
    <row r="23" spans="1:2" x14ac:dyDescent="0.3">
      <c r="A23" s="1" t="s">
        <v>103</v>
      </c>
      <c r="B23" s="1"/>
    </row>
    <row r="24" spans="1:2" x14ac:dyDescent="0.3">
      <c r="A24" s="1"/>
      <c r="B24" s="1"/>
    </row>
    <row r="25" spans="1:2" ht="15.6" x14ac:dyDescent="0.3">
      <c r="A25" s="56" t="s">
        <v>7</v>
      </c>
      <c r="B25" s="1"/>
    </row>
    <row r="26" spans="1:2" x14ac:dyDescent="0.3">
      <c r="A26" s="57" t="s">
        <v>128</v>
      </c>
      <c r="B26" s="1"/>
    </row>
    <row r="27" spans="1:2" x14ac:dyDescent="0.3">
      <c r="A27" s="57" t="s">
        <v>129</v>
      </c>
      <c r="B27" s="1"/>
    </row>
    <row r="28" spans="1:2" x14ac:dyDescent="0.3">
      <c r="A28" s="57" t="s">
        <v>130</v>
      </c>
      <c r="B28" s="1"/>
    </row>
    <row r="29" spans="1:2" x14ac:dyDescent="0.3">
      <c r="A29" s="57" t="s">
        <v>131</v>
      </c>
      <c r="B29" s="1"/>
    </row>
    <row r="30" spans="1:2" x14ac:dyDescent="0.3">
      <c r="A30" s="57" t="s">
        <v>132</v>
      </c>
      <c r="B30" s="1"/>
    </row>
    <row r="31" spans="1:2" x14ac:dyDescent="0.3">
      <c r="A31" s="57" t="s">
        <v>133</v>
      </c>
      <c r="B31" s="1"/>
    </row>
    <row r="32" spans="1:2" x14ac:dyDescent="0.3">
      <c r="A32" s="1" t="s">
        <v>101</v>
      </c>
      <c r="B32" s="1"/>
    </row>
    <row r="33" spans="1:7" x14ac:dyDescent="0.3">
      <c r="A33" s="58" t="s">
        <v>105</v>
      </c>
      <c r="B33" s="1"/>
    </row>
    <row r="35" spans="1:7" ht="17.399999999999999" x14ac:dyDescent="0.3">
      <c r="A35" s="4" t="s">
        <v>8</v>
      </c>
      <c r="B35" s="1"/>
      <c r="C35" s="1"/>
      <c r="D35" s="1"/>
      <c r="E35" s="1"/>
      <c r="F35" s="1"/>
      <c r="G35" s="1"/>
    </row>
    <row r="36" spans="1:7" ht="15" thickBot="1" x14ac:dyDescent="0.35">
      <c r="A36" s="1"/>
      <c r="B36" s="1"/>
      <c r="C36" s="1"/>
      <c r="D36" s="1"/>
      <c r="E36" s="1"/>
      <c r="F36" s="1"/>
      <c r="G36" s="1"/>
    </row>
    <row r="37" spans="1:7" ht="15" thickBot="1" x14ac:dyDescent="0.35">
      <c r="A37" s="14" t="s">
        <v>78</v>
      </c>
      <c r="B37" s="15" t="s">
        <v>79</v>
      </c>
      <c r="C37" s="15"/>
      <c r="D37" s="15"/>
      <c r="E37" s="27"/>
      <c r="F37" s="36"/>
      <c r="G37" s="1"/>
    </row>
    <row r="38" spans="1:7" x14ac:dyDescent="0.3">
      <c r="A38" s="10" t="s">
        <v>9</v>
      </c>
      <c r="B38" s="11" t="s">
        <v>10</v>
      </c>
      <c r="C38" s="1"/>
      <c r="D38" s="1"/>
      <c r="E38" s="1"/>
      <c r="F38" s="1"/>
      <c r="G38" s="1"/>
    </row>
    <row r="39" spans="1:7" x14ac:dyDescent="0.3">
      <c r="A39" s="12" t="s">
        <v>10</v>
      </c>
      <c r="B39" s="13" t="s">
        <v>11</v>
      </c>
      <c r="C39" s="1"/>
      <c r="D39" s="1"/>
      <c r="E39" s="1"/>
      <c r="F39" s="1"/>
      <c r="G39" s="1"/>
    </row>
    <row r="40" spans="1:7" ht="15" thickBot="1" x14ac:dyDescent="0.35">
      <c r="A40" s="12" t="s">
        <v>88</v>
      </c>
      <c r="B40" s="13" t="s">
        <v>12</v>
      </c>
      <c r="C40" s="1"/>
      <c r="D40" s="1"/>
      <c r="E40" s="1"/>
      <c r="F40" s="1"/>
      <c r="G40" s="1"/>
    </row>
    <row r="41" spans="1:7" ht="15" thickBot="1" x14ac:dyDescent="0.35">
      <c r="A41" s="12" t="s">
        <v>13</v>
      </c>
      <c r="B41" s="23" t="s">
        <v>14</v>
      </c>
      <c r="C41" s="24" t="s">
        <v>15</v>
      </c>
      <c r="D41" s="24" t="s">
        <v>15</v>
      </c>
      <c r="E41" s="25" t="s">
        <v>15</v>
      </c>
      <c r="F41" s="25" t="s">
        <v>15</v>
      </c>
      <c r="G41" s="26"/>
    </row>
    <row r="42" spans="1:7" x14ac:dyDescent="0.3">
      <c r="A42" s="12" t="s">
        <v>16</v>
      </c>
      <c r="B42" s="13" t="s">
        <v>17</v>
      </c>
      <c r="C42" s="1"/>
      <c r="D42" s="1"/>
      <c r="E42" s="1"/>
      <c r="F42" s="1"/>
      <c r="G42" s="1"/>
    </row>
    <row r="43" spans="1:7" x14ac:dyDescent="0.3">
      <c r="A43" s="46"/>
      <c r="B43" s="2" t="s">
        <v>77</v>
      </c>
      <c r="C43" s="1"/>
      <c r="D43" s="1"/>
      <c r="E43" s="1"/>
      <c r="F43" s="1"/>
      <c r="G43" s="1"/>
    </row>
    <row r="44" spans="1:7" ht="15" thickBot="1" x14ac:dyDescent="0.35">
      <c r="A44" s="9"/>
      <c r="B44" s="29" t="s">
        <v>85</v>
      </c>
      <c r="C44" s="1"/>
      <c r="D44" s="1"/>
      <c r="E44" s="1"/>
      <c r="F44" s="1"/>
      <c r="G44" s="1"/>
    </row>
    <row r="45" spans="1:7" ht="15" thickBot="1" x14ac:dyDescent="0.35">
      <c r="A45" s="14" t="s">
        <v>18</v>
      </c>
      <c r="B45" s="47" t="s">
        <v>19</v>
      </c>
      <c r="C45" s="15" t="s">
        <v>20</v>
      </c>
      <c r="D45" s="15" t="s">
        <v>20</v>
      </c>
      <c r="E45" s="27" t="s">
        <v>20</v>
      </c>
      <c r="F45" s="27" t="s">
        <v>20</v>
      </c>
      <c r="G45" s="26"/>
    </row>
    <row r="46" spans="1:7" x14ac:dyDescent="0.3">
      <c r="A46" s="1"/>
      <c r="B46" s="1"/>
      <c r="C46" s="1"/>
      <c r="D46" s="1"/>
      <c r="E46" s="1"/>
      <c r="F46" s="1"/>
      <c r="G46" s="1"/>
    </row>
    <row r="47" spans="1:7" x14ac:dyDescent="0.3">
      <c r="A47" s="1"/>
      <c r="B47" s="1"/>
      <c r="C47" s="1"/>
      <c r="D47" s="1"/>
      <c r="E47" s="1"/>
      <c r="F47" s="1"/>
      <c r="G47" s="1"/>
    </row>
    <row r="48" spans="1:7" ht="15" thickBot="1" x14ac:dyDescent="0.35">
      <c r="A48" s="1"/>
      <c r="B48" s="1"/>
      <c r="C48" s="1"/>
      <c r="D48" s="1"/>
      <c r="E48" s="1"/>
      <c r="F48" s="1"/>
      <c r="G48" s="1"/>
    </row>
    <row r="49" spans="1:7" ht="15" thickBot="1" x14ac:dyDescent="0.35">
      <c r="A49" s="17" t="s">
        <v>21</v>
      </c>
      <c r="B49" s="18" t="s">
        <v>19</v>
      </c>
      <c r="C49" s="19" t="s">
        <v>22</v>
      </c>
      <c r="D49" s="19" t="s">
        <v>22</v>
      </c>
      <c r="E49" s="19" t="s">
        <v>22</v>
      </c>
      <c r="F49" s="19" t="s">
        <v>22</v>
      </c>
      <c r="G49" s="20" t="s">
        <v>23</v>
      </c>
    </row>
    <row r="50" spans="1:7" x14ac:dyDescent="0.3">
      <c r="A50" s="5" t="s">
        <v>24</v>
      </c>
      <c r="B50" s="6">
        <v>795</v>
      </c>
      <c r="C50" s="2"/>
      <c r="D50" s="2"/>
      <c r="E50" s="2"/>
      <c r="F50" s="2"/>
      <c r="G50" s="6">
        <f>SUM(B50*C50)</f>
        <v>0</v>
      </c>
    </row>
    <row r="51" spans="1:7" x14ac:dyDescent="0.3">
      <c r="A51" s="5" t="s">
        <v>25</v>
      </c>
      <c r="B51" s="6">
        <v>795</v>
      </c>
      <c r="C51" s="2"/>
      <c r="D51" s="2"/>
      <c r="E51" s="2"/>
      <c r="F51" s="2"/>
      <c r="G51" s="6">
        <f t="shared" ref="G51:G63" si="0">SUM(B51*C51)+(B51*D51)+(B51*E51)+(B51*F51)</f>
        <v>0</v>
      </c>
    </row>
    <row r="52" spans="1:7" x14ac:dyDescent="0.3">
      <c r="A52" s="5" t="s">
        <v>26</v>
      </c>
      <c r="B52" s="6">
        <v>795</v>
      </c>
      <c r="C52" s="2"/>
      <c r="D52" s="2"/>
      <c r="E52" s="2"/>
      <c r="F52" s="2"/>
      <c r="G52" s="6">
        <f t="shared" si="0"/>
        <v>0</v>
      </c>
    </row>
    <row r="53" spans="1:7" x14ac:dyDescent="0.3">
      <c r="A53" s="5" t="s">
        <v>27</v>
      </c>
      <c r="B53" s="6">
        <v>795</v>
      </c>
      <c r="C53" s="2"/>
      <c r="D53" s="2"/>
      <c r="E53" s="2"/>
      <c r="F53" s="2"/>
      <c r="G53" s="6">
        <f t="shared" si="0"/>
        <v>0</v>
      </c>
    </row>
    <row r="54" spans="1:7" x14ac:dyDescent="0.3">
      <c r="A54" s="5" t="s">
        <v>121</v>
      </c>
      <c r="B54" s="6">
        <v>625</v>
      </c>
      <c r="C54" s="2"/>
      <c r="D54" s="2"/>
      <c r="E54" s="2"/>
      <c r="F54" s="2"/>
      <c r="G54" s="6">
        <f t="shared" si="0"/>
        <v>0</v>
      </c>
    </row>
    <row r="55" spans="1:7" x14ac:dyDescent="0.3">
      <c r="A55" s="5" t="s">
        <v>122</v>
      </c>
      <c r="B55" s="6">
        <v>625</v>
      </c>
      <c r="C55" s="2"/>
      <c r="D55" s="2"/>
      <c r="E55" s="2"/>
      <c r="F55" s="2"/>
      <c r="G55" s="6">
        <f t="shared" si="0"/>
        <v>0</v>
      </c>
    </row>
    <row r="56" spans="1:7" x14ac:dyDescent="0.3">
      <c r="A56" s="5" t="s">
        <v>123</v>
      </c>
      <c r="B56" s="6">
        <v>625</v>
      </c>
      <c r="C56" s="2"/>
      <c r="D56" s="2"/>
      <c r="E56" s="2"/>
      <c r="F56" s="2"/>
      <c r="G56" s="6">
        <f t="shared" si="0"/>
        <v>0</v>
      </c>
    </row>
    <row r="57" spans="1:7" x14ac:dyDescent="0.3">
      <c r="A57" s="5" t="s">
        <v>124</v>
      </c>
      <c r="B57" s="6">
        <v>625</v>
      </c>
      <c r="C57" s="2"/>
      <c r="D57" s="2"/>
      <c r="E57" s="2"/>
      <c r="F57" s="2"/>
      <c r="G57" s="6">
        <f t="shared" si="0"/>
        <v>0</v>
      </c>
    </row>
    <row r="58" spans="1:7" x14ac:dyDescent="0.3">
      <c r="A58" s="5" t="s">
        <v>64</v>
      </c>
      <c r="B58" s="6">
        <v>350</v>
      </c>
      <c r="C58" s="2"/>
      <c r="D58" s="2"/>
      <c r="E58" s="2"/>
      <c r="F58" s="2"/>
      <c r="G58" s="6">
        <f t="shared" si="0"/>
        <v>0</v>
      </c>
    </row>
    <row r="59" spans="1:7" x14ac:dyDescent="0.3">
      <c r="A59" s="5" t="s">
        <v>54</v>
      </c>
      <c r="B59" s="21">
        <v>315</v>
      </c>
      <c r="C59" s="3"/>
      <c r="D59" s="3"/>
      <c r="E59" s="3"/>
      <c r="F59" s="3"/>
      <c r="G59" s="6">
        <f t="shared" si="0"/>
        <v>0</v>
      </c>
    </row>
    <row r="60" spans="1:7" x14ac:dyDescent="0.3">
      <c r="A60" s="5" t="s">
        <v>55</v>
      </c>
      <c r="B60" s="21">
        <v>315</v>
      </c>
      <c r="C60" s="3"/>
      <c r="D60" s="3"/>
      <c r="E60" s="3"/>
      <c r="F60" s="3"/>
      <c r="G60" s="6">
        <f t="shared" si="0"/>
        <v>0</v>
      </c>
    </row>
    <row r="61" spans="1:7" x14ac:dyDescent="0.3">
      <c r="A61" s="5" t="s">
        <v>89</v>
      </c>
      <c r="B61" s="6">
        <v>65</v>
      </c>
      <c r="C61" s="2"/>
      <c r="D61" s="2"/>
      <c r="E61" s="2"/>
      <c r="F61" s="2"/>
      <c r="G61" s="6">
        <f t="shared" si="0"/>
        <v>0</v>
      </c>
    </row>
    <row r="62" spans="1:7" x14ac:dyDescent="0.3">
      <c r="A62" s="5" t="s">
        <v>90</v>
      </c>
      <c r="B62" s="6">
        <v>65</v>
      </c>
      <c r="C62" s="2"/>
      <c r="D62" s="2"/>
      <c r="E62" s="2"/>
      <c r="F62" s="2"/>
      <c r="G62" s="6">
        <f t="shared" si="0"/>
        <v>0</v>
      </c>
    </row>
    <row r="63" spans="1:7" x14ac:dyDescent="0.3">
      <c r="A63" s="5" t="s">
        <v>72</v>
      </c>
      <c r="B63" s="6">
        <v>849</v>
      </c>
      <c r="C63" s="2"/>
      <c r="D63" s="2"/>
      <c r="E63" s="2"/>
      <c r="F63" s="2"/>
      <c r="G63" s="6">
        <f t="shared" si="0"/>
        <v>0</v>
      </c>
    </row>
    <row r="64" spans="1:7" x14ac:dyDescent="0.3">
      <c r="A64" s="52" t="s">
        <v>76</v>
      </c>
      <c r="B64" s="21">
        <v>195</v>
      </c>
      <c r="C64" s="3"/>
      <c r="D64" s="3"/>
      <c r="E64" s="3"/>
      <c r="F64" s="3"/>
      <c r="G64" s="21">
        <f t="shared" ref="G64" si="1">SUM(B64*C64)+(B64*D64)+(B64*E64)+(B64*F64)</f>
        <v>0</v>
      </c>
    </row>
    <row r="65" spans="1:7" ht="15" thickBot="1" x14ac:dyDescent="0.35">
      <c r="A65" s="41" t="s">
        <v>125</v>
      </c>
      <c r="B65" s="21"/>
      <c r="C65" s="3"/>
      <c r="D65" s="3"/>
      <c r="E65" s="3"/>
      <c r="F65" s="3"/>
      <c r="G65" s="21"/>
    </row>
    <row r="66" spans="1:7" ht="15" thickBot="1" x14ac:dyDescent="0.35">
      <c r="A66" s="22" t="s">
        <v>28</v>
      </c>
      <c r="B66" s="18" t="s">
        <v>19</v>
      </c>
      <c r="C66" s="19" t="s">
        <v>22</v>
      </c>
      <c r="D66" s="19" t="s">
        <v>22</v>
      </c>
      <c r="E66" s="19" t="s">
        <v>22</v>
      </c>
      <c r="F66" s="53" t="s">
        <v>22</v>
      </c>
      <c r="G66" s="37" t="s">
        <v>23</v>
      </c>
    </row>
    <row r="67" spans="1:7" x14ac:dyDescent="0.3">
      <c r="A67" s="5" t="s">
        <v>106</v>
      </c>
      <c r="B67" s="6">
        <v>895</v>
      </c>
      <c r="C67" s="2"/>
      <c r="D67" s="2"/>
      <c r="E67" s="2"/>
      <c r="F67" s="2"/>
      <c r="G67" s="6">
        <f>SUM(B67*C67)+(B67*D67)+(B67*E67)+(B67*F67)</f>
        <v>0</v>
      </c>
    </row>
    <row r="68" spans="1:7" x14ac:dyDescent="0.3">
      <c r="A68" s="5" t="s">
        <v>107</v>
      </c>
      <c r="B68" s="6">
        <v>849</v>
      </c>
      <c r="C68" s="2"/>
      <c r="D68" s="2"/>
      <c r="E68" s="2"/>
      <c r="F68" s="2"/>
      <c r="G68" s="6">
        <f>SUM(B68*C68)+(B68*D68)+(B68*E68)+(B68*F68)</f>
        <v>0</v>
      </c>
    </row>
    <row r="69" spans="1:7" x14ac:dyDescent="0.3">
      <c r="A69" s="5" t="s">
        <v>108</v>
      </c>
      <c r="B69" s="6">
        <v>495</v>
      </c>
      <c r="C69" s="2"/>
      <c r="D69" s="2"/>
      <c r="E69" s="2"/>
      <c r="F69" s="2"/>
      <c r="G69" s="6">
        <f>SUM(B69*C69)+(B69*D69)+(B69*E69)+(B69*F69)</f>
        <v>0</v>
      </c>
    </row>
    <row r="70" spans="1:7" x14ac:dyDescent="0.3">
      <c r="A70" s="5" t="s">
        <v>109</v>
      </c>
      <c r="B70" s="6">
        <v>125</v>
      </c>
      <c r="C70" s="2"/>
      <c r="D70" s="2"/>
      <c r="E70" s="2"/>
      <c r="F70" s="2"/>
      <c r="G70" s="6">
        <f>SUM(B70*C70)+(B70*D70)+(B70*E70)+(B70*F70)</f>
        <v>0</v>
      </c>
    </row>
    <row r="71" spans="1:7" x14ac:dyDescent="0.3">
      <c r="A71" s="5" t="s">
        <v>110</v>
      </c>
      <c r="B71" s="6">
        <v>125</v>
      </c>
      <c r="C71" s="2"/>
      <c r="D71" s="2"/>
      <c r="E71" s="2"/>
      <c r="F71" s="2"/>
      <c r="G71" s="6">
        <f>SUM(B71*C71)+(B71*D71)+(B71*E71)+(B71*F71)</f>
        <v>0</v>
      </c>
    </row>
    <row r="72" spans="1:7" ht="15" thickBot="1" x14ac:dyDescent="0.35">
      <c r="A72" s="41" t="s">
        <v>126</v>
      </c>
      <c r="B72" s="21"/>
      <c r="C72" s="3"/>
      <c r="D72" s="3"/>
      <c r="E72" s="3"/>
      <c r="F72" s="3"/>
      <c r="G72" s="3"/>
    </row>
    <row r="73" spans="1:7" ht="15" thickBot="1" x14ac:dyDescent="0.35">
      <c r="A73" s="22" t="s">
        <v>70</v>
      </c>
      <c r="B73" s="18" t="s">
        <v>19</v>
      </c>
      <c r="C73" s="19" t="s">
        <v>22</v>
      </c>
      <c r="D73" s="19" t="s">
        <v>22</v>
      </c>
      <c r="E73" s="19" t="s">
        <v>22</v>
      </c>
      <c r="F73" s="19" t="s">
        <v>22</v>
      </c>
      <c r="G73" s="20" t="s">
        <v>23</v>
      </c>
    </row>
    <row r="74" spans="1:7" x14ac:dyDescent="0.3">
      <c r="A74" s="43" t="s">
        <v>75</v>
      </c>
      <c r="B74" s="44">
        <v>135</v>
      </c>
      <c r="C74" s="45"/>
      <c r="D74" s="45"/>
      <c r="E74" s="45"/>
      <c r="F74" s="45"/>
      <c r="G74" s="6">
        <f t="shared" ref="G74:G86" si="2">SUM(B74*C74)+(B74*D74)+(B74*E74)+(B74*F74)</f>
        <v>0</v>
      </c>
    </row>
    <row r="75" spans="1:7" x14ac:dyDescent="0.3">
      <c r="A75" s="5" t="s">
        <v>29</v>
      </c>
      <c r="B75" s="6">
        <v>155</v>
      </c>
      <c r="C75" s="2"/>
      <c r="D75" s="2"/>
      <c r="E75" s="2"/>
      <c r="F75" s="2"/>
      <c r="G75" s="6">
        <f t="shared" si="2"/>
        <v>0</v>
      </c>
    </row>
    <row r="76" spans="1:7" x14ac:dyDescent="0.3">
      <c r="A76" s="5" t="s">
        <v>114</v>
      </c>
      <c r="B76" s="6">
        <v>149</v>
      </c>
      <c r="C76" s="2"/>
      <c r="D76" s="2"/>
      <c r="E76" s="2"/>
      <c r="F76" s="2"/>
      <c r="G76" s="6">
        <f t="shared" si="2"/>
        <v>0</v>
      </c>
    </row>
    <row r="77" spans="1:7" x14ac:dyDescent="0.3">
      <c r="A77" s="5" t="s">
        <v>30</v>
      </c>
      <c r="B77" s="6">
        <v>149</v>
      </c>
      <c r="C77" s="2"/>
      <c r="D77" s="2"/>
      <c r="E77" s="2"/>
      <c r="F77" s="2"/>
      <c r="G77" s="6">
        <f t="shared" si="2"/>
        <v>0</v>
      </c>
    </row>
    <row r="78" spans="1:7" x14ac:dyDescent="0.3">
      <c r="A78" s="5" t="s">
        <v>31</v>
      </c>
      <c r="B78" s="6">
        <v>129</v>
      </c>
      <c r="C78" s="2"/>
      <c r="D78" s="2"/>
      <c r="E78" s="2"/>
      <c r="F78" s="2"/>
      <c r="G78" s="6">
        <f t="shared" si="2"/>
        <v>0</v>
      </c>
    </row>
    <row r="79" spans="1:7" x14ac:dyDescent="0.3">
      <c r="A79" s="5" t="s">
        <v>111</v>
      </c>
      <c r="B79" s="6">
        <v>125</v>
      </c>
      <c r="C79" s="2"/>
      <c r="D79" s="2"/>
      <c r="E79" s="2"/>
      <c r="F79" s="2"/>
      <c r="G79" s="6">
        <f t="shared" si="2"/>
        <v>0</v>
      </c>
    </row>
    <row r="80" spans="1:7" x14ac:dyDescent="0.3">
      <c r="A80" s="5" t="s">
        <v>112</v>
      </c>
      <c r="B80" s="6">
        <v>125</v>
      </c>
      <c r="C80" s="2"/>
      <c r="D80" s="2"/>
      <c r="E80" s="2"/>
      <c r="F80" s="2"/>
      <c r="G80" s="6">
        <f t="shared" ref="G80" si="3">SUM(B80*C80)+(B80*D80)+(B80*E80)+(B80*F80)</f>
        <v>0</v>
      </c>
    </row>
    <row r="81" spans="1:7" x14ac:dyDescent="0.3">
      <c r="A81" s="5" t="s">
        <v>113</v>
      </c>
      <c r="B81" s="6">
        <v>119</v>
      </c>
      <c r="C81" s="2"/>
      <c r="D81" s="2"/>
      <c r="E81" s="2"/>
      <c r="F81" s="2"/>
      <c r="G81" s="6">
        <f t="shared" si="2"/>
        <v>0</v>
      </c>
    </row>
    <row r="82" spans="1:7" x14ac:dyDescent="0.3">
      <c r="A82" s="5" t="s">
        <v>33</v>
      </c>
      <c r="B82" s="6">
        <v>69</v>
      </c>
      <c r="C82" s="2"/>
      <c r="D82" s="2"/>
      <c r="E82" s="2"/>
      <c r="F82" s="2"/>
      <c r="G82" s="6">
        <f t="shared" si="2"/>
        <v>0</v>
      </c>
    </row>
    <row r="83" spans="1:7" x14ac:dyDescent="0.3">
      <c r="A83" s="5" t="s">
        <v>32</v>
      </c>
      <c r="B83" s="6">
        <v>65</v>
      </c>
      <c r="C83" s="2"/>
      <c r="D83" s="2"/>
      <c r="E83" s="2"/>
      <c r="F83" s="2"/>
      <c r="G83" s="6">
        <f t="shared" si="2"/>
        <v>0</v>
      </c>
    </row>
    <row r="84" spans="1:7" x14ac:dyDescent="0.3">
      <c r="A84" s="5" t="s">
        <v>34</v>
      </c>
      <c r="B84" s="6">
        <v>60</v>
      </c>
      <c r="C84" s="2"/>
      <c r="D84" s="2"/>
      <c r="E84" s="2"/>
      <c r="F84" s="2"/>
      <c r="G84" s="6">
        <f t="shared" si="2"/>
        <v>0</v>
      </c>
    </row>
    <row r="85" spans="1:7" x14ac:dyDescent="0.3">
      <c r="A85" s="5" t="s">
        <v>65</v>
      </c>
      <c r="B85" s="6">
        <v>45</v>
      </c>
      <c r="C85" s="2"/>
      <c r="D85" s="2"/>
      <c r="E85" s="2"/>
      <c r="F85" s="2"/>
      <c r="G85" s="6">
        <f t="shared" si="2"/>
        <v>0</v>
      </c>
    </row>
    <row r="86" spans="1:7" ht="15" thickBot="1" x14ac:dyDescent="0.35">
      <c r="A86" s="52" t="s">
        <v>35</v>
      </c>
      <c r="B86" s="21">
        <v>45</v>
      </c>
      <c r="C86" s="3"/>
      <c r="D86" s="3"/>
      <c r="E86" s="3"/>
      <c r="F86" s="3"/>
      <c r="G86" s="21">
        <f t="shared" si="2"/>
        <v>0</v>
      </c>
    </row>
    <row r="87" spans="1:7" ht="15" thickBot="1" x14ac:dyDescent="0.35">
      <c r="A87" s="22" t="s">
        <v>36</v>
      </c>
      <c r="B87" s="18" t="s">
        <v>19</v>
      </c>
      <c r="C87" s="19" t="s">
        <v>22</v>
      </c>
      <c r="D87" s="19" t="s">
        <v>22</v>
      </c>
      <c r="E87" s="19" t="s">
        <v>22</v>
      </c>
      <c r="F87" s="19" t="s">
        <v>22</v>
      </c>
      <c r="G87" s="20" t="s">
        <v>23</v>
      </c>
    </row>
    <row r="88" spans="1:7" x14ac:dyDescent="0.3">
      <c r="A88" s="2" t="s">
        <v>37</v>
      </c>
      <c r="B88" s="6">
        <v>849</v>
      </c>
      <c r="C88" s="2"/>
      <c r="D88" s="2"/>
      <c r="E88" s="2"/>
      <c r="F88" s="2"/>
      <c r="G88" s="6">
        <f t="shared" ref="G88:G94" si="4">SUM(B88*C88)+(B88*D88)+(B88*E88)+(B88*F88)</f>
        <v>0</v>
      </c>
    </row>
    <row r="89" spans="1:7" x14ac:dyDescent="0.3">
      <c r="A89" s="2" t="s">
        <v>38</v>
      </c>
      <c r="B89" s="6">
        <v>495</v>
      </c>
      <c r="C89" s="2"/>
      <c r="D89" s="2"/>
      <c r="E89" s="2"/>
      <c r="F89" s="2"/>
      <c r="G89" s="6">
        <f t="shared" si="4"/>
        <v>0</v>
      </c>
    </row>
    <row r="90" spans="1:7" x14ac:dyDescent="0.3">
      <c r="A90" s="2" t="s">
        <v>39</v>
      </c>
      <c r="B90" s="6">
        <v>119</v>
      </c>
      <c r="C90" s="2"/>
      <c r="D90" s="2"/>
      <c r="E90" s="2"/>
      <c r="F90" s="2"/>
      <c r="G90" s="6">
        <f t="shared" si="4"/>
        <v>0</v>
      </c>
    </row>
    <row r="91" spans="1:7" x14ac:dyDescent="0.3">
      <c r="A91" s="2" t="s">
        <v>83</v>
      </c>
      <c r="B91" s="6">
        <v>45</v>
      </c>
      <c r="C91" s="2"/>
      <c r="D91" s="2"/>
      <c r="E91" s="2"/>
      <c r="F91" s="2"/>
      <c r="G91" s="6">
        <f t="shared" si="4"/>
        <v>0</v>
      </c>
    </row>
    <row r="92" spans="1:7" x14ac:dyDescent="0.3">
      <c r="A92" s="2" t="s">
        <v>80</v>
      </c>
      <c r="B92" s="6">
        <v>35</v>
      </c>
      <c r="C92" s="2"/>
      <c r="D92" s="2"/>
      <c r="E92" s="2"/>
      <c r="F92" s="2"/>
      <c r="G92" s="6">
        <f t="shared" si="4"/>
        <v>0</v>
      </c>
    </row>
    <row r="93" spans="1:7" x14ac:dyDescent="0.3">
      <c r="A93" s="2" t="s">
        <v>40</v>
      </c>
      <c r="B93" s="6">
        <v>39</v>
      </c>
      <c r="C93" s="2"/>
      <c r="D93" s="2"/>
      <c r="E93" s="2"/>
      <c r="F93" s="2"/>
      <c r="G93" s="6">
        <f t="shared" si="4"/>
        <v>0</v>
      </c>
    </row>
    <row r="94" spans="1:7" ht="15" thickBot="1" x14ac:dyDescent="0.35">
      <c r="A94" s="2" t="s">
        <v>84</v>
      </c>
      <c r="B94" s="6">
        <v>29</v>
      </c>
      <c r="C94" s="2"/>
      <c r="D94" s="2"/>
      <c r="E94" s="2"/>
      <c r="F94" s="2"/>
      <c r="G94" s="6">
        <f t="shared" si="4"/>
        <v>0</v>
      </c>
    </row>
    <row r="95" spans="1:7" ht="15" thickBot="1" x14ac:dyDescent="0.35">
      <c r="A95" s="22" t="s">
        <v>41</v>
      </c>
      <c r="B95" s="18" t="s">
        <v>19</v>
      </c>
      <c r="C95" s="19" t="s">
        <v>22</v>
      </c>
      <c r="D95" s="19" t="s">
        <v>22</v>
      </c>
      <c r="E95" s="19" t="s">
        <v>22</v>
      </c>
      <c r="F95" s="19" t="s">
        <v>22</v>
      </c>
      <c r="G95" s="20" t="s">
        <v>23</v>
      </c>
    </row>
    <row r="96" spans="1:7" x14ac:dyDescent="0.3">
      <c r="A96" s="2" t="s">
        <v>81</v>
      </c>
      <c r="B96" s="6">
        <v>895</v>
      </c>
      <c r="C96" s="2"/>
      <c r="D96" s="2"/>
      <c r="E96" s="2"/>
      <c r="F96" s="2"/>
      <c r="G96" s="6">
        <f t="shared" ref="G96:G107" si="5">SUM(B96*C96)+(B96*D96)+(B96*E96)+(B96*F96)</f>
        <v>0</v>
      </c>
    </row>
    <row r="97" spans="1:7" x14ac:dyDescent="0.3">
      <c r="A97" s="2" t="s">
        <v>56</v>
      </c>
      <c r="B97" s="6">
        <v>895</v>
      </c>
      <c r="C97" s="2"/>
      <c r="D97" s="2"/>
      <c r="E97" s="2"/>
      <c r="F97" s="2"/>
      <c r="G97" s="6">
        <f t="shared" si="5"/>
        <v>0</v>
      </c>
    </row>
    <row r="98" spans="1:7" x14ac:dyDescent="0.3">
      <c r="A98" s="2" t="s">
        <v>92</v>
      </c>
      <c r="B98" s="6">
        <v>1095</v>
      </c>
      <c r="C98" s="2"/>
      <c r="D98" s="2"/>
      <c r="E98" s="2"/>
      <c r="F98" s="2"/>
      <c r="G98" s="6">
        <f t="shared" si="5"/>
        <v>0</v>
      </c>
    </row>
    <row r="99" spans="1:7" x14ac:dyDescent="0.3">
      <c r="A99" s="2" t="s">
        <v>93</v>
      </c>
      <c r="B99" s="6">
        <v>1195</v>
      </c>
      <c r="C99" s="2"/>
      <c r="D99" s="2"/>
      <c r="E99" s="2"/>
      <c r="F99" s="2"/>
      <c r="G99" s="6">
        <f t="shared" si="5"/>
        <v>0</v>
      </c>
    </row>
    <row r="100" spans="1:7" x14ac:dyDescent="0.3">
      <c r="A100" s="39" t="s">
        <v>74</v>
      </c>
      <c r="B100" s="6">
        <v>195</v>
      </c>
      <c r="C100" s="2"/>
      <c r="D100" s="2"/>
      <c r="E100" s="2"/>
      <c r="F100" s="2"/>
      <c r="G100" s="6">
        <f t="shared" si="5"/>
        <v>0</v>
      </c>
    </row>
    <row r="101" spans="1:7" x14ac:dyDescent="0.3">
      <c r="A101" s="2" t="s">
        <v>71</v>
      </c>
      <c r="B101" s="6">
        <v>175</v>
      </c>
      <c r="C101" s="2"/>
      <c r="D101" s="2"/>
      <c r="E101" s="2"/>
      <c r="F101" s="2"/>
      <c r="G101" s="6">
        <f t="shared" si="5"/>
        <v>0</v>
      </c>
    </row>
    <row r="102" spans="1:7" x14ac:dyDescent="0.3">
      <c r="A102" s="39" t="s">
        <v>57</v>
      </c>
      <c r="B102" s="6">
        <v>39</v>
      </c>
      <c r="C102" s="2"/>
      <c r="D102" s="2"/>
      <c r="E102" s="2"/>
      <c r="F102" s="2"/>
      <c r="G102" s="6">
        <f t="shared" si="5"/>
        <v>0</v>
      </c>
    </row>
    <row r="103" spans="1:7" x14ac:dyDescent="0.3">
      <c r="A103" s="39" t="s">
        <v>58</v>
      </c>
      <c r="B103" s="6">
        <v>39</v>
      </c>
      <c r="C103" s="2"/>
      <c r="D103" s="2"/>
      <c r="E103" s="2"/>
      <c r="F103" s="2"/>
      <c r="G103" s="6">
        <f t="shared" si="5"/>
        <v>0</v>
      </c>
    </row>
    <row r="104" spans="1:7" x14ac:dyDescent="0.3">
      <c r="A104" s="39" t="s">
        <v>69</v>
      </c>
      <c r="B104" s="6">
        <v>42</v>
      </c>
      <c r="C104" s="2"/>
      <c r="D104" s="2"/>
      <c r="E104" s="2"/>
      <c r="F104" s="2"/>
      <c r="G104" s="6">
        <f t="shared" si="5"/>
        <v>0</v>
      </c>
    </row>
    <row r="105" spans="1:7" x14ac:dyDescent="0.3">
      <c r="A105" s="39" t="s">
        <v>73</v>
      </c>
      <c r="B105" s="6">
        <v>79</v>
      </c>
      <c r="C105" s="2"/>
      <c r="D105" s="2"/>
      <c r="E105" s="2"/>
      <c r="F105" s="2"/>
      <c r="G105" s="6">
        <f t="shared" si="5"/>
        <v>0</v>
      </c>
    </row>
    <row r="106" spans="1:7" x14ac:dyDescent="0.3">
      <c r="A106" s="39" t="s">
        <v>59</v>
      </c>
      <c r="B106" s="6">
        <v>79</v>
      </c>
      <c r="C106" s="2"/>
      <c r="D106" s="2"/>
      <c r="E106" s="2"/>
      <c r="F106" s="2"/>
      <c r="G106" s="6">
        <f t="shared" si="5"/>
        <v>0</v>
      </c>
    </row>
    <row r="107" spans="1:7" x14ac:dyDescent="0.3">
      <c r="A107" s="39" t="s">
        <v>60</v>
      </c>
      <c r="B107" s="6">
        <v>79</v>
      </c>
      <c r="C107" s="2"/>
      <c r="D107" s="2"/>
      <c r="E107" s="2"/>
      <c r="F107" s="2"/>
      <c r="G107" s="6">
        <f t="shared" si="5"/>
        <v>0</v>
      </c>
    </row>
    <row r="108" spans="1:7" ht="15" thickBot="1" x14ac:dyDescent="0.35">
      <c r="A108" s="42" t="s">
        <v>134</v>
      </c>
      <c r="B108" s="9"/>
      <c r="C108" s="9"/>
      <c r="D108" s="9"/>
      <c r="E108" s="9"/>
      <c r="F108" s="3"/>
      <c r="G108" s="3"/>
    </row>
    <row r="109" spans="1:7" ht="15" thickBot="1" x14ac:dyDescent="0.35">
      <c r="A109" s="37" t="s">
        <v>115</v>
      </c>
      <c r="B109" s="40" t="s">
        <v>19</v>
      </c>
      <c r="C109" s="19" t="s">
        <v>22</v>
      </c>
      <c r="D109" s="19" t="s">
        <v>22</v>
      </c>
      <c r="E109" s="19" t="s">
        <v>22</v>
      </c>
      <c r="F109" s="19" t="s">
        <v>22</v>
      </c>
      <c r="G109" s="20" t="s">
        <v>23</v>
      </c>
    </row>
    <row r="110" spans="1:7" x14ac:dyDescent="0.3">
      <c r="A110" s="39" t="s">
        <v>61</v>
      </c>
      <c r="B110" s="6">
        <v>49</v>
      </c>
      <c r="C110" s="2"/>
      <c r="D110" s="2"/>
      <c r="E110" s="2"/>
      <c r="F110" s="2"/>
      <c r="G110" s="6">
        <f t="shared" ref="G110:G117" si="6">SUM(B110*C110)+(B110*D110)+(B110*E110)+(B110*F110)</f>
        <v>0</v>
      </c>
    </row>
    <row r="111" spans="1:7" x14ac:dyDescent="0.3">
      <c r="A111" s="39" t="s">
        <v>116</v>
      </c>
      <c r="B111" s="6">
        <v>45</v>
      </c>
      <c r="C111" s="2"/>
      <c r="D111" s="2"/>
      <c r="E111" s="2"/>
      <c r="F111" s="2"/>
      <c r="G111" s="6">
        <f t="shared" si="6"/>
        <v>0</v>
      </c>
    </row>
    <row r="112" spans="1:7" x14ac:dyDescent="0.3">
      <c r="A112" s="39" t="s">
        <v>62</v>
      </c>
      <c r="B112" s="6">
        <v>49</v>
      </c>
      <c r="C112" s="2"/>
      <c r="D112" s="2"/>
      <c r="E112" s="2"/>
      <c r="F112" s="2"/>
      <c r="G112" s="6">
        <f t="shared" si="6"/>
        <v>0</v>
      </c>
    </row>
    <row r="113" spans="1:7" x14ac:dyDescent="0.3">
      <c r="A113" s="39" t="s">
        <v>118</v>
      </c>
      <c r="B113" s="6">
        <v>45</v>
      </c>
      <c r="C113" s="2"/>
      <c r="D113" s="2"/>
      <c r="E113" s="2"/>
      <c r="F113" s="2"/>
      <c r="G113" s="6">
        <f t="shared" si="6"/>
        <v>0</v>
      </c>
    </row>
    <row r="114" spans="1:7" x14ac:dyDescent="0.3">
      <c r="A114" s="39" t="s">
        <v>119</v>
      </c>
      <c r="B114" s="6">
        <v>55</v>
      </c>
      <c r="C114" s="2"/>
      <c r="D114" s="2"/>
      <c r="E114" s="2"/>
      <c r="F114" s="2"/>
      <c r="G114" s="6">
        <f t="shared" si="6"/>
        <v>0</v>
      </c>
    </row>
    <row r="115" spans="1:7" x14ac:dyDescent="0.3">
      <c r="A115" s="39" t="s">
        <v>117</v>
      </c>
      <c r="B115" s="6">
        <v>45</v>
      </c>
      <c r="C115" s="2"/>
      <c r="D115" s="2"/>
      <c r="E115" s="2"/>
      <c r="F115" s="2"/>
      <c r="G115" s="6">
        <f t="shared" si="6"/>
        <v>0</v>
      </c>
    </row>
    <row r="116" spans="1:7" x14ac:dyDescent="0.3">
      <c r="A116" s="38" t="s">
        <v>91</v>
      </c>
      <c r="B116" s="6">
        <v>45</v>
      </c>
      <c r="C116" s="2"/>
      <c r="D116" s="2"/>
      <c r="E116" s="2"/>
      <c r="F116" s="2"/>
      <c r="G116" s="6">
        <f t="shared" si="6"/>
        <v>0</v>
      </c>
    </row>
    <row r="117" spans="1:7" ht="15" thickBot="1" x14ac:dyDescent="0.35">
      <c r="A117" s="38" t="s">
        <v>63</v>
      </c>
      <c r="B117" s="6">
        <v>45</v>
      </c>
      <c r="C117" s="2"/>
      <c r="D117" s="2"/>
      <c r="E117" s="2"/>
      <c r="F117" s="29"/>
      <c r="G117" s="49">
        <f t="shared" si="6"/>
        <v>0</v>
      </c>
    </row>
    <row r="118" spans="1:7" x14ac:dyDescent="0.3">
      <c r="A118" s="60" t="s">
        <v>42</v>
      </c>
      <c r="B118" s="61" t="s">
        <v>19</v>
      </c>
      <c r="C118" s="62" t="s">
        <v>22</v>
      </c>
      <c r="D118" s="62" t="s">
        <v>22</v>
      </c>
      <c r="E118" s="62" t="s">
        <v>22</v>
      </c>
      <c r="F118" s="59" t="s">
        <v>22</v>
      </c>
      <c r="G118" s="63" t="s">
        <v>23</v>
      </c>
    </row>
    <row r="119" spans="1:7" x14ac:dyDescent="0.3">
      <c r="A119" s="5" t="s">
        <v>53</v>
      </c>
      <c r="B119" s="6">
        <v>1295</v>
      </c>
      <c r="C119" s="2"/>
      <c r="D119" s="2"/>
      <c r="E119" s="2"/>
      <c r="F119" s="2"/>
      <c r="G119" s="6">
        <f t="shared" ref="G119:G126" si="7">SUM(B119*C119)+(B119*D119)+(B119*E119)+(B119*F119)</f>
        <v>0</v>
      </c>
    </row>
    <row r="120" spans="1:7" x14ac:dyDescent="0.3">
      <c r="A120" s="5" t="s">
        <v>43</v>
      </c>
      <c r="B120" s="6">
        <v>1295</v>
      </c>
      <c r="C120" s="2"/>
      <c r="D120" s="2"/>
      <c r="E120" s="2"/>
      <c r="F120" s="2"/>
      <c r="G120" s="6">
        <f t="shared" si="7"/>
        <v>0</v>
      </c>
    </row>
    <row r="121" spans="1:7" x14ac:dyDescent="0.3">
      <c r="A121" s="5" t="s">
        <v>120</v>
      </c>
      <c r="B121" s="6">
        <v>1295</v>
      </c>
      <c r="C121" s="2"/>
      <c r="D121" s="2"/>
      <c r="E121" s="2"/>
      <c r="F121" s="2"/>
      <c r="G121" s="6">
        <f t="shared" si="7"/>
        <v>0</v>
      </c>
    </row>
    <row r="122" spans="1:7" x14ac:dyDescent="0.3">
      <c r="A122" s="5" t="s">
        <v>44</v>
      </c>
      <c r="B122" s="6">
        <v>1195</v>
      </c>
      <c r="C122" s="2"/>
      <c r="D122" s="2"/>
      <c r="E122" s="2"/>
      <c r="F122" s="2"/>
      <c r="G122" s="6">
        <f t="shared" si="7"/>
        <v>0</v>
      </c>
    </row>
    <row r="123" spans="1:7" x14ac:dyDescent="0.3">
      <c r="A123" s="5" t="s">
        <v>104</v>
      </c>
      <c r="B123" s="6">
        <v>395</v>
      </c>
      <c r="C123" s="2"/>
      <c r="D123" s="2"/>
      <c r="E123" s="2"/>
      <c r="F123" s="2"/>
      <c r="G123" s="6">
        <f t="shared" si="7"/>
        <v>0</v>
      </c>
    </row>
    <row r="124" spans="1:7" x14ac:dyDescent="0.3">
      <c r="A124" s="5" t="s">
        <v>45</v>
      </c>
      <c r="B124" s="6">
        <v>295</v>
      </c>
      <c r="C124" s="2"/>
      <c r="D124" s="2"/>
      <c r="E124" s="2"/>
      <c r="F124" s="2"/>
      <c r="G124" s="6">
        <f t="shared" si="7"/>
        <v>0</v>
      </c>
    </row>
    <row r="125" spans="1:7" x14ac:dyDescent="0.3">
      <c r="A125" s="5" t="s">
        <v>46</v>
      </c>
      <c r="B125" s="6">
        <v>295</v>
      </c>
      <c r="C125" s="2"/>
      <c r="D125" s="2"/>
      <c r="E125" s="2"/>
      <c r="F125" s="2"/>
      <c r="G125" s="6">
        <f t="shared" si="7"/>
        <v>0</v>
      </c>
    </row>
    <row r="126" spans="1:7" ht="15" thickBot="1" x14ac:dyDescent="0.35">
      <c r="A126" s="5" t="s">
        <v>47</v>
      </c>
      <c r="B126" s="6">
        <v>295</v>
      </c>
      <c r="C126" s="2"/>
      <c r="D126" s="2"/>
      <c r="E126" s="2"/>
      <c r="F126" s="29"/>
      <c r="G126" s="49">
        <f t="shared" si="7"/>
        <v>0</v>
      </c>
    </row>
    <row r="127" spans="1:7" ht="15" thickBot="1" x14ac:dyDescent="0.35">
      <c r="A127" s="37" t="s">
        <v>94</v>
      </c>
      <c r="B127" s="40" t="s">
        <v>19</v>
      </c>
      <c r="C127" s="19" t="s">
        <v>22</v>
      </c>
      <c r="D127" s="19" t="s">
        <v>22</v>
      </c>
      <c r="E127" s="19" t="s">
        <v>22</v>
      </c>
      <c r="F127" s="19" t="s">
        <v>22</v>
      </c>
      <c r="G127" s="20" t="s">
        <v>23</v>
      </c>
    </row>
    <row r="128" spans="1:7" x14ac:dyDescent="0.3">
      <c r="A128" s="50" t="s">
        <v>95</v>
      </c>
      <c r="B128" s="51">
        <v>149</v>
      </c>
      <c r="C128" s="16"/>
      <c r="D128" s="16"/>
      <c r="E128" s="16"/>
      <c r="F128" s="16"/>
      <c r="G128" s="51">
        <f>SUM(B128*C128)+(B128*D128)+(B128*E128)+(B128*F128)</f>
        <v>0</v>
      </c>
    </row>
    <row r="129" spans="1:7" x14ac:dyDescent="0.3">
      <c r="A129" s="5" t="s">
        <v>98</v>
      </c>
      <c r="B129" s="6">
        <v>125</v>
      </c>
      <c r="C129" s="2"/>
      <c r="D129" s="2"/>
      <c r="E129" s="2"/>
      <c r="F129" s="2"/>
      <c r="G129" s="6">
        <f>SUM(B129*C129)+(B129*D129)+(B129*E129)+(B129*F129)</f>
        <v>0</v>
      </c>
    </row>
    <row r="130" spans="1:7" x14ac:dyDescent="0.3">
      <c r="A130" s="5" t="s">
        <v>96</v>
      </c>
      <c r="B130" s="6">
        <v>125</v>
      </c>
      <c r="C130" s="2"/>
      <c r="D130" s="2"/>
      <c r="E130" s="2"/>
      <c r="F130" s="2"/>
      <c r="G130" s="6">
        <f>SUM(B130*C130)+(B130*D130)+(B130*E130)+(B130*F130)</f>
        <v>0</v>
      </c>
    </row>
    <row r="131" spans="1:7" x14ac:dyDescent="0.3">
      <c r="A131" s="48" t="s">
        <v>97</v>
      </c>
      <c r="B131" s="6"/>
      <c r="C131" s="2"/>
      <c r="D131" s="2"/>
      <c r="E131" s="2"/>
      <c r="F131" s="2"/>
      <c r="G131" s="6"/>
    </row>
    <row r="132" spans="1:7" ht="15" thickBot="1" x14ac:dyDescent="0.35">
      <c r="A132" s="33"/>
      <c r="B132" s="34"/>
      <c r="C132" s="35"/>
      <c r="D132" s="35"/>
      <c r="E132" s="35"/>
      <c r="F132" s="35"/>
      <c r="G132" s="34"/>
    </row>
    <row r="133" spans="1:7" ht="15" thickTop="1" x14ac:dyDescent="0.3">
      <c r="A133" s="31" t="s">
        <v>48</v>
      </c>
      <c r="B133" s="16"/>
      <c r="C133" s="16"/>
      <c r="D133" s="16"/>
      <c r="E133" s="16"/>
      <c r="F133" s="16"/>
      <c r="G133" s="32">
        <f>SUM(G50:G117)</f>
        <v>0</v>
      </c>
    </row>
    <row r="134" spans="1:7" x14ac:dyDescent="0.3">
      <c r="A134" s="7" t="s">
        <v>49</v>
      </c>
      <c r="B134" s="2"/>
      <c r="C134" s="2"/>
      <c r="D134" s="2"/>
      <c r="E134" s="2"/>
      <c r="F134" s="2"/>
      <c r="G134" s="28">
        <f>SUM(G118:G132)</f>
        <v>0</v>
      </c>
    </row>
    <row r="135" spans="1:7" x14ac:dyDescent="0.3">
      <c r="A135" s="7" t="s">
        <v>50</v>
      </c>
      <c r="B135" s="2"/>
      <c r="C135" s="2"/>
      <c r="D135" s="2"/>
      <c r="E135" s="2"/>
      <c r="F135" s="2"/>
      <c r="G135" s="28">
        <f>SUM(G133)*0.12</f>
        <v>0</v>
      </c>
    </row>
    <row r="136" spans="1:7" x14ac:dyDescent="0.3">
      <c r="A136" s="7" t="s">
        <v>51</v>
      </c>
      <c r="B136" s="2"/>
      <c r="C136" s="2"/>
      <c r="D136" s="2"/>
      <c r="E136" s="2"/>
      <c r="F136" s="2"/>
      <c r="G136" s="28">
        <f>SUM(G134)*0.25</f>
        <v>0</v>
      </c>
    </row>
    <row r="137" spans="1:7" ht="15" thickBot="1" x14ac:dyDescent="0.35">
      <c r="A137" s="8" t="s">
        <v>52</v>
      </c>
      <c r="B137" s="29"/>
      <c r="C137" s="29"/>
      <c r="D137" s="29"/>
      <c r="E137" s="29"/>
      <c r="F137" s="29"/>
      <c r="G137" s="30">
        <f>SUM(G133:G136)</f>
        <v>0</v>
      </c>
    </row>
    <row r="138" spans="1:7" x14ac:dyDescent="0.3">
      <c r="A138" s="1"/>
    </row>
    <row r="139" spans="1:7" x14ac:dyDescent="0.3">
      <c r="A139" s="1"/>
    </row>
  </sheetData>
  <hyperlinks>
    <hyperlink ref="A33" r:id="rId1" display="mailto:montercatering@kmgroup.se" xr:uid="{00000000-0004-0000-0000-000000000000}"/>
  </hyperlinks>
  <pageMargins left="1.2649999999999999"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TaxCatchAll xmlns="ff504080-db63-43e2-b897-13a7b21936b8" xsi:nil="true"/>
    <lcf76f155ced4ddcb4097134ff3c332f xmlns="e473618a-5604-478a-be9e-765a7ad8aec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786063811C18440BD48FB5AE66C7BC2" ma:contentTypeVersion="17" ma:contentTypeDescription="Skapa ett nytt dokument." ma:contentTypeScope="" ma:versionID="ddcf9fd77957d46cc08b20cb5a6ff777">
  <xsd:schema xmlns:xsd="http://www.w3.org/2001/XMLSchema" xmlns:xs="http://www.w3.org/2001/XMLSchema" xmlns:p="http://schemas.microsoft.com/office/2006/metadata/properties" xmlns:ns2="e473618a-5604-478a-be9e-765a7ad8aec0" xmlns:ns3="ff504080-db63-43e2-b897-13a7b21936b8" targetNamespace="http://schemas.microsoft.com/office/2006/metadata/properties" ma:root="true" ma:fieldsID="96d152a9354835ccdd4a2dcdc6d6b337" ns2:_="" ns3:_="">
    <xsd:import namespace="e473618a-5604-478a-be9e-765a7ad8aec0"/>
    <xsd:import namespace="ff504080-db63-43e2-b897-13a7b21936b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73618a-5604-478a-be9e-765a7ad8ae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Bildmarkeringar" ma:readOnly="false" ma:fieldId="{5cf76f15-5ced-4ddc-b409-7134ff3c332f}" ma:taxonomyMulti="true" ma:sspId="05ead40b-d70d-41be-995d-8d57e09ebda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504080-db63-43e2-b897-13a7b21936b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ae9a10f-10a9-4bf2-88c4-85dbabbf8aa2}" ma:internalName="TaxCatchAll" ma:showField="CatchAllData" ma:web="ff504080-db63-43e2-b897-13a7b21936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ma:readOnly="true"/>
        <xsd:element ref="dc:title" minOccurs="0" maxOccurs="1" ma:index="7"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DBCD44-0F6A-45B7-96FE-1078F4F9ACA2}">
  <ds:schemaRefs>
    <ds:schemaRef ds:uri="http://schemas.microsoft.com/sharepoint/v3/contenttype/forms"/>
  </ds:schemaRefs>
</ds:datastoreItem>
</file>

<file path=customXml/itemProps2.xml><?xml version="1.0" encoding="utf-8"?>
<ds:datastoreItem xmlns:ds="http://schemas.openxmlformats.org/officeDocument/2006/customXml" ds:itemID="{8CD7F4A4-5E13-41CC-A718-1EC9B3D4346D}">
  <ds:schemaRefs>
    <ds:schemaRef ds:uri="http://purl.org/dc/terms/"/>
    <ds:schemaRef ds:uri="e473618a-5604-478a-be9e-765a7ad8aec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 ds:uri="ff504080-db63-43e2-b897-13a7b21936b8"/>
  </ds:schemaRefs>
</ds:datastoreItem>
</file>

<file path=customXml/itemProps3.xml><?xml version="1.0" encoding="utf-8"?>
<ds:datastoreItem xmlns:ds="http://schemas.openxmlformats.org/officeDocument/2006/customXml" ds:itemID="{6F9F3380-655A-431D-BDF5-DB79BE7F30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73618a-5604-478a-be9e-765a7ad8aec0"/>
    <ds:schemaRef ds:uri="ff504080-db63-43e2-b897-13a7b21936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Montercatering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Katja Lindgren</dc:creator>
  <cp:keywords/>
  <dc:description/>
  <cp:lastModifiedBy>KM Konferens</cp:lastModifiedBy>
  <cp:revision/>
  <cp:lastPrinted>2025-01-09T13:18:59Z</cp:lastPrinted>
  <dcterms:created xsi:type="dcterms:W3CDTF">2018-05-27T15:50:49Z</dcterms:created>
  <dcterms:modified xsi:type="dcterms:W3CDTF">2025-10-09T13:10:49Z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0x0101005786063811C18440BD48FB5AE66C7BC2</vt:lpwstr>
  </property>
  <property fmtid="{D5CDD505-2E9C-101B-9397-08002B2CF9AE}" pid="3" name="Order">
    <vt:r8>4080400</vt:r8>
  </property>
  <property fmtid="{D5CDD505-2E9C-101B-9397-08002B2CF9AE}" pid="4" name="MediaServiceImageTags">
    <vt:lpwstr/>
  </property>
</Properties>
</file>